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2" sheetId="6" r:id="rId1"/>
    <sheet name="3" sheetId="8" r:id="rId2"/>
    <sheet name="4" sheetId="3" r:id="rId3"/>
    <sheet name="5" sheetId="4" r:id="rId4"/>
  </sheets>
  <definedNames>
    <definedName name="_xlnm._FilterDatabase" localSheetId="1" hidden="1">'3'!$A$7:$AL$25</definedName>
    <definedName name="_xlnm._FilterDatabase" localSheetId="2" hidden="1">'4'!$A$6:$IV$7</definedName>
    <definedName name="_xlnm._FilterDatabase" localSheetId="3" hidden="1">'5'!$A$7:$M$9</definedName>
    <definedName name="_xlnm.Print_Titles" localSheetId="0">'2'!$4:$6</definedName>
    <definedName name="_xlnm.Print_Titles" localSheetId="2">'4'!$4:$6</definedName>
    <definedName name="_xlnm.Print_Area" localSheetId="2">'4'!$A$1:$S$7</definedName>
    <definedName name="_xlnm.Print_Titles" localSheetId="1">'3'!$4:$6</definedName>
    <definedName name="_xlnm.Print_Area" localSheetId="0">'2'!$A$1:$O$10</definedName>
    <definedName name="_xlnm.Print_Area" localSheetId="3">'5'!$A$1:$M$9</definedName>
    <definedName name="_xlnm.Print_Titles" localSheetId="3">'5'!$4:$7</definedName>
    <definedName name="_xlnm.Print_Area" localSheetId="1">'3'!$A$1:$AE$25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<sst xmlns="http://schemas.openxmlformats.org/spreadsheetml/2006/main" count="277" uniqueCount="134">
  <si>
    <t>附件2</t>
  </si>
  <si>
    <t>2024年州本级部门预算非税收入调整表</t>
  </si>
  <si>
    <t>单位:万元</t>
  </si>
  <si>
    <t>单位编码</t>
  </si>
  <si>
    <t>单位名称</t>
  </si>
  <si>
    <t>收入科目编码</t>
  </si>
  <si>
    <t>收入科目
名称</t>
  </si>
  <si>
    <t>年初预算数</t>
  </si>
  <si>
    <t>预算调整数</t>
  </si>
  <si>
    <t>与年初预算比较</t>
  </si>
  <si>
    <t>备注</t>
  </si>
  <si>
    <t>征收总计</t>
  </si>
  <si>
    <t>政府
统筹额</t>
  </si>
  <si>
    <t>单位
留用额</t>
  </si>
  <si>
    <t>政府统筹额</t>
  </si>
  <si>
    <t>单位留用额</t>
  </si>
  <si>
    <t>小计</t>
  </si>
  <si>
    <t>其中：上年结转</t>
  </si>
  <si>
    <t xml:space="preserve">
合计</t>
  </si>
  <si>
    <t>州团结报社</t>
  </si>
  <si>
    <t>103070601</t>
  </si>
  <si>
    <t>行政单位国有资产出租、出借收入</t>
  </si>
  <si>
    <r>
      <rPr>
        <sz val="12"/>
        <rFont val="宋体"/>
        <charset val="134"/>
      </rPr>
      <t>含税金</t>
    </r>
    <r>
      <rPr>
        <sz val="12"/>
        <rFont val="Times New Roman"/>
        <charset val="134"/>
      </rPr>
      <t>8.17</t>
    </r>
    <r>
      <rPr>
        <sz val="12"/>
        <rFont val="宋体"/>
        <charset val="134"/>
      </rPr>
      <t>万元</t>
    </r>
  </si>
  <si>
    <t>103029901</t>
  </si>
  <si>
    <t>广告收入</t>
  </si>
  <si>
    <t>1030799</t>
  </si>
  <si>
    <t>其他国有资源（资产）有偿使用收入</t>
  </si>
  <si>
    <t>附件3</t>
  </si>
  <si>
    <t>2024年州本级部门政府采购预算调整表</t>
  </si>
  <si>
    <t>单位：万元</t>
  </si>
  <si>
    <t>单位代码</t>
  </si>
  <si>
    <t>项目名称</t>
  </si>
  <si>
    <t>采购编码</t>
  </si>
  <si>
    <t>采购品目</t>
  </si>
  <si>
    <t>经济科目</t>
  </si>
  <si>
    <t>起始时间</t>
  </si>
  <si>
    <t>完成时间</t>
  </si>
  <si>
    <t>采购数量</t>
  </si>
  <si>
    <t>计量单位</t>
  </si>
  <si>
    <t>是否会议、培训或网络租赁</t>
  </si>
  <si>
    <t>是否适宜面向中小企业</t>
  </si>
  <si>
    <t>是否含有纳入审批管理的信息化产品</t>
  </si>
  <si>
    <t>采购项目总投资</t>
  </si>
  <si>
    <t>其中：当年预算安排金额</t>
  </si>
  <si>
    <t>其中：非当年预算安排金额</t>
  </si>
  <si>
    <t>总计</t>
  </si>
  <si>
    <t>一般公共预算拨款</t>
  </si>
  <si>
    <t>政府性基金预算</t>
  </si>
  <si>
    <t>国有资本经营预算</t>
  </si>
  <si>
    <t>财政专户管理资金</t>
  </si>
  <si>
    <t>上级财政补助收入</t>
  </si>
  <si>
    <t>单位资金</t>
  </si>
  <si>
    <t>上年结转结余</t>
  </si>
  <si>
    <t>以前年度</t>
  </si>
  <si>
    <t>以后年度</t>
  </si>
  <si>
    <t>经费拨款</t>
  </si>
  <si>
    <t>纳入预算管理的非税收入</t>
  </si>
  <si>
    <t>事业收入</t>
  </si>
  <si>
    <t>事业单位经营收入</t>
  </si>
  <si>
    <t>上级单位补助收入</t>
  </si>
  <si>
    <t>附属单位上缴收入</t>
  </si>
  <si>
    <t>其他收入</t>
  </si>
  <si>
    <t>**</t>
  </si>
  <si>
    <t>文化科合计</t>
  </si>
  <si>
    <t>合计</t>
  </si>
  <si>
    <t>公用经费</t>
  </si>
  <si>
    <t>A4黑白打印机</t>
  </si>
  <si>
    <t>办公设备购置</t>
  </si>
  <si>
    <r>
      <rPr>
        <sz val="10"/>
        <rFont val="宋体"/>
        <charset val="134"/>
      </rPr>
      <t>台</t>
    </r>
  </si>
  <si>
    <r>
      <rPr>
        <sz val="10"/>
        <rFont val="宋体"/>
        <charset val="134"/>
      </rPr>
      <t>否</t>
    </r>
  </si>
  <si>
    <r>
      <rPr>
        <sz val="10"/>
        <rFont val="宋体"/>
        <charset val="134"/>
      </rPr>
      <t>是</t>
    </r>
  </si>
  <si>
    <t>A4彩色打印机</t>
  </si>
  <si>
    <t>办公桌</t>
  </si>
  <si>
    <r>
      <rPr>
        <sz val="10"/>
        <rFont val="宋体"/>
        <charset val="134"/>
      </rPr>
      <t>张</t>
    </r>
  </si>
  <si>
    <t>办公椅</t>
  </si>
  <si>
    <t>茶几</t>
  </si>
  <si>
    <t>多功能一体机</t>
  </si>
  <si>
    <t>台式电脑</t>
  </si>
  <si>
    <t>台式计算机</t>
  </si>
  <si>
    <t>沙发</t>
  </si>
  <si>
    <t>三人沙发</t>
  </si>
  <si>
    <t>办公设备经费</t>
  </si>
  <si>
    <t>照相机</t>
  </si>
  <si>
    <t>数字照相机</t>
  </si>
  <si>
    <t>镜头</t>
  </si>
  <si>
    <t>镜头及器材</t>
  </si>
  <si>
    <r>
      <rPr>
        <sz val="10"/>
        <rFont val="宋体"/>
        <charset val="134"/>
      </rPr>
      <t>个</t>
    </r>
  </si>
  <si>
    <t>充电器</t>
  </si>
  <si>
    <t>其他照相机及器材</t>
  </si>
  <si>
    <t>闪光灯</t>
  </si>
  <si>
    <t>三脚架</t>
  </si>
  <si>
    <t>拍摄手柄</t>
  </si>
  <si>
    <t>相机稳定器</t>
  </si>
  <si>
    <t>直播摄像机套餐</t>
  </si>
  <si>
    <t>通用摄像机</t>
  </si>
  <si>
    <t>信创替换</t>
  </si>
  <si>
    <t>附件4</t>
  </si>
  <si>
    <t>2024年州本级部门单位政府购买服务预算调整表</t>
  </si>
  <si>
    <t>序号</t>
  </si>
  <si>
    <t>预算单位代码</t>
  </si>
  <si>
    <t>预算单位名称</t>
  </si>
  <si>
    <t>政府购买服务项目</t>
  </si>
  <si>
    <t>政府购买服务预算金额</t>
  </si>
  <si>
    <t>承接主体类别</t>
  </si>
  <si>
    <t>直接受益对象</t>
  </si>
  <si>
    <t>预期绩效目标</t>
  </si>
  <si>
    <t>政府购买服务目录代码</t>
  </si>
  <si>
    <t>政府购买服务目录名称</t>
  </si>
  <si>
    <t>具体项目名称</t>
  </si>
  <si>
    <t>科目代码</t>
  </si>
  <si>
    <t>政府性基金拨款</t>
  </si>
  <si>
    <t>纳入专户管理的非税收入</t>
  </si>
  <si>
    <t>上级财政补助</t>
  </si>
  <si>
    <t>支出功能分类</t>
  </si>
  <si>
    <t>政府预算支出经济分类</t>
  </si>
  <si>
    <t>部门预算支出经济分类</t>
  </si>
  <si>
    <t>一般公共预算</t>
  </si>
  <si>
    <t>政府性基金</t>
  </si>
  <si>
    <t>无</t>
  </si>
  <si>
    <t>附件5</t>
  </si>
  <si>
    <t xml:space="preserve">2024年州本级部门单位资产配置调整表    </t>
  </si>
  <si>
    <t>单位
代码</t>
  </si>
  <si>
    <t>单位
名称</t>
  </si>
  <si>
    <t>新增资产配置</t>
  </si>
  <si>
    <t>房屋及构筑物</t>
  </si>
  <si>
    <t>土地</t>
  </si>
  <si>
    <t>车辆</t>
  </si>
  <si>
    <t>其他资产</t>
  </si>
  <si>
    <t>房屋</t>
  </si>
  <si>
    <t>构筑物</t>
  </si>
  <si>
    <t>万元</t>
  </si>
  <si>
    <t>平方米</t>
  </si>
  <si>
    <t>辆</t>
  </si>
  <si>
    <t>团结报社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</si>
</sst>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方正小标宋简体"/>
      <charset val="134"/>
    </font>
    <font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2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" borderId="12" applyNumberFormat="0" applyAlignment="0" applyProtection="0">
      <alignment vertical="center"/>
    </xf>
    <xf numFmtId="0" fontId="36" fillId="7" borderId="13" applyNumberFormat="0" applyAlignment="0" applyProtection="0">
      <alignment vertical="center"/>
    </xf>
    <xf numFmtId="0" fontId="37" fillId="7" borderId="12" applyNumberFormat="0" applyAlignment="0" applyProtection="0">
      <alignment vertical="center"/>
    </xf>
    <xf numFmtId="0" fontId="38" fillId="8" borderId="14" applyNumberFormat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6" fillId="0" borderId="0"/>
    <xf numFmtId="0" fontId="45" fillId="0" borderId="0"/>
    <xf numFmtId="0" fontId="6" fillId="0" borderId="0">
      <alignment vertical="center"/>
    </xf>
    <xf numFmtId="0" fontId="46" fillId="0" borderId="0">
      <alignment vertical="center"/>
    </xf>
    <xf numFmtId="0" fontId="6" fillId="0" borderId="0">
      <alignment vertical="center"/>
    </xf>
    <xf numFmtId="0" fontId="47" fillId="0" borderId="0" applyBorder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</cellStyleXfs>
  <cellXfs count="1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57" fontId="17" fillId="0" borderId="1" xfId="0" applyNumberFormat="1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horizontal="center" vertical="center" wrapText="1"/>
    </xf>
    <xf numFmtId="176" fontId="14" fillId="0" borderId="0" xfId="0" applyNumberFormat="1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9" fillId="4" borderId="1" xfId="0" applyNumberFormat="1" applyFont="1" applyFill="1" applyBorder="1" applyAlignment="1">
      <alignment horizontal="center" vertical="center" wrapText="1"/>
    </xf>
    <xf numFmtId="0" fontId="19" fillId="4" borderId="1" xfId="0" applyNumberFormat="1" applyFont="1" applyFill="1" applyBorder="1" applyAlignment="1">
      <alignment horizontal="center" vertical="center" wrapText="1"/>
    </xf>
    <xf numFmtId="176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177" fontId="20" fillId="0" borderId="1" xfId="0" applyNumberFormat="1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right" vertical="center" wrapText="1"/>
    </xf>
    <xf numFmtId="0" fontId="14" fillId="0" borderId="0" xfId="0" applyFont="1" applyFill="1" applyBorder="1" applyAlignment="1">
      <alignment vertical="center" wrapText="1"/>
    </xf>
    <xf numFmtId="0" fontId="15" fillId="0" borderId="1" xfId="0" applyFont="1" applyFill="1" applyBorder="1" applyAlignment="1" applyProtection="1">
      <alignment vertical="center" wrapText="1"/>
      <protection locked="0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9" fillId="4" borderId="4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6" fillId="0" borderId="0" xfId="56" applyFont="1" applyFill="1" applyBorder="1" applyAlignment="1">
      <alignment vertical="center"/>
    </xf>
    <xf numFmtId="0" fontId="6" fillId="0" borderId="0" xfId="56" applyFont="1" applyFill="1" applyAlignment="1">
      <alignment vertical="center"/>
    </xf>
    <xf numFmtId="0" fontId="22" fillId="0" borderId="0" xfId="0" applyFont="1" applyFill="1" applyBorder="1" applyAlignment="1"/>
    <xf numFmtId="0" fontId="22" fillId="0" borderId="0" xfId="56" applyFont="1" applyFill="1" applyBorder="1" applyAlignment="1">
      <alignment vertical="center"/>
    </xf>
    <xf numFmtId="0" fontId="6" fillId="0" borderId="0" xfId="56" applyFont="1" applyFill="1" applyBorder="1" applyAlignment="1">
      <alignment horizontal="center" vertical="center" wrapText="1"/>
    </xf>
    <xf numFmtId="0" fontId="6" fillId="0" borderId="0" xfId="56" applyFont="1" applyFill="1" applyBorder="1" applyAlignment="1">
      <alignment vertical="center" wrapText="1"/>
    </xf>
    <xf numFmtId="49" fontId="6" fillId="0" borderId="0" xfId="56" applyNumberFormat="1" applyFont="1" applyFill="1" applyBorder="1" applyAlignment="1">
      <alignment vertical="center" wrapText="1"/>
    </xf>
    <xf numFmtId="0" fontId="4" fillId="0" borderId="0" xfId="56" applyFont="1" applyFill="1" applyBorder="1" applyAlignment="1">
      <alignment horizontal="center" vertical="center" wrapText="1"/>
    </xf>
    <xf numFmtId="0" fontId="4" fillId="0" borderId="0" xfId="56" applyFont="1" applyFill="1" applyBorder="1" applyAlignment="1">
      <alignment horizontal="left" vertical="center" wrapText="1"/>
    </xf>
    <xf numFmtId="49" fontId="4" fillId="0" borderId="0" xfId="56" applyNumberFormat="1" applyFont="1" applyFill="1" applyBorder="1" applyAlignment="1">
      <alignment horizontal="left" vertical="center" wrapText="1"/>
    </xf>
    <xf numFmtId="0" fontId="4" fillId="0" borderId="0" xfId="56" applyFont="1" applyFill="1" applyBorder="1" applyAlignment="1">
      <alignment vertical="center" wrapText="1"/>
    </xf>
    <xf numFmtId="0" fontId="23" fillId="0" borderId="0" xfId="56" applyFont="1" applyFill="1" applyBorder="1" applyAlignment="1">
      <alignment horizontal="center" vertical="center" wrapText="1"/>
    </xf>
    <xf numFmtId="49" fontId="23" fillId="0" borderId="0" xfId="56" applyNumberFormat="1" applyFont="1" applyFill="1" applyBorder="1" applyAlignment="1">
      <alignment horizontal="center" vertical="center" wrapText="1"/>
    </xf>
    <xf numFmtId="0" fontId="22" fillId="0" borderId="6" xfId="56" applyFont="1" applyFill="1" applyBorder="1" applyAlignment="1">
      <alignment horizontal="center" vertical="center" wrapText="1"/>
    </xf>
    <xf numFmtId="0" fontId="22" fillId="0" borderId="0" xfId="56" applyFont="1" applyFill="1" applyBorder="1" applyAlignment="1">
      <alignment horizontal="left" vertical="center" wrapText="1"/>
    </xf>
    <xf numFmtId="49" fontId="22" fillId="0" borderId="0" xfId="56" applyNumberFormat="1" applyFont="1" applyFill="1" applyBorder="1" applyAlignment="1">
      <alignment horizontal="left" vertical="center" wrapText="1"/>
    </xf>
    <xf numFmtId="0" fontId="22" fillId="0" borderId="0" xfId="56" applyFont="1" applyFill="1" applyBorder="1" applyAlignment="1">
      <alignment vertical="center" wrapText="1"/>
    </xf>
    <xf numFmtId="0" fontId="9" fillId="0" borderId="1" xfId="56" applyFont="1" applyFill="1" applyBorder="1" applyAlignment="1">
      <alignment horizontal="center" vertical="center" wrapText="1"/>
    </xf>
    <xf numFmtId="49" fontId="9" fillId="0" borderId="4" xfId="56" applyNumberFormat="1" applyFont="1" applyFill="1" applyBorder="1" applyAlignment="1">
      <alignment horizontal="center" vertical="center" wrapText="1"/>
    </xf>
    <xf numFmtId="0" fontId="9" fillId="0" borderId="4" xfId="56" applyFont="1" applyFill="1" applyBorder="1" applyAlignment="1">
      <alignment horizontal="center" vertical="center" wrapText="1"/>
    </xf>
    <xf numFmtId="0" fontId="9" fillId="0" borderId="2" xfId="56" applyFont="1" applyFill="1" applyBorder="1" applyAlignment="1">
      <alignment horizontal="center" vertical="center" wrapText="1"/>
    </xf>
    <xf numFmtId="49" fontId="9" fillId="0" borderId="5" xfId="56" applyNumberFormat="1" applyFont="1" applyFill="1" applyBorder="1" applyAlignment="1">
      <alignment horizontal="center" vertical="center" wrapText="1"/>
    </xf>
    <xf numFmtId="0" fontId="9" fillId="0" borderId="5" xfId="56" applyFont="1" applyFill="1" applyBorder="1" applyAlignment="1">
      <alignment horizontal="center" vertical="center" wrapText="1"/>
    </xf>
    <xf numFmtId="49" fontId="9" fillId="0" borderId="7" xfId="56" applyNumberFormat="1" applyFont="1" applyFill="1" applyBorder="1" applyAlignment="1">
      <alignment horizontal="center" vertical="center" wrapText="1"/>
    </xf>
    <xf numFmtId="0" fontId="9" fillId="0" borderId="7" xfId="56" applyFont="1" applyFill="1" applyBorder="1" applyAlignment="1">
      <alignment horizontal="center" vertical="center" wrapText="1"/>
    </xf>
    <xf numFmtId="0" fontId="9" fillId="4" borderId="1" xfId="56" applyFont="1" applyFill="1" applyBorder="1" applyAlignment="1">
      <alignment horizontal="center" vertical="center" wrapText="1"/>
    </xf>
    <xf numFmtId="49" fontId="9" fillId="4" borderId="7" xfId="56" applyNumberFormat="1" applyFont="1" applyFill="1" applyBorder="1" applyAlignment="1">
      <alignment horizontal="center" vertical="center" wrapText="1"/>
    </xf>
    <xf numFmtId="0" fontId="9" fillId="4" borderId="7" xfId="56" applyFont="1" applyFill="1" applyBorder="1" applyAlignment="1">
      <alignment horizontal="center" vertical="center" wrapText="1"/>
    </xf>
    <xf numFmtId="0" fontId="24" fillId="4" borderId="1" xfId="56" applyFont="1" applyFill="1" applyBorder="1" applyAlignment="1">
      <alignment horizontal="center" vertical="center" wrapText="1"/>
    </xf>
    <xf numFmtId="0" fontId="22" fillId="2" borderId="1" xfId="56" applyNumberFormat="1" applyFont="1" applyFill="1" applyBorder="1" applyAlignment="1">
      <alignment horizontal="center" vertical="center" wrapText="1"/>
    </xf>
    <xf numFmtId="40" fontId="22" fillId="2" borderId="1" xfId="56" applyNumberFormat="1" applyFont="1" applyFill="1" applyBorder="1" applyAlignment="1">
      <alignment horizontal="left" vertical="center" wrapText="1"/>
    </xf>
    <xf numFmtId="49" fontId="25" fillId="2" borderId="1" xfId="56" applyNumberFormat="1" applyFont="1" applyFill="1" applyBorder="1" applyAlignment="1">
      <alignment vertical="center" wrapText="1"/>
    </xf>
    <xf numFmtId="40" fontId="22" fillId="2" borderId="1" xfId="56" applyNumberFormat="1" applyFont="1" applyFill="1" applyBorder="1" applyAlignment="1">
      <alignment vertical="center" wrapText="1"/>
    </xf>
    <xf numFmtId="43" fontId="26" fillId="2" borderId="1" xfId="56" applyNumberFormat="1" applyFont="1" applyFill="1" applyBorder="1" applyAlignment="1">
      <alignment horizontal="right" vertical="center" wrapText="1" shrinkToFit="1"/>
    </xf>
    <xf numFmtId="49" fontId="25" fillId="2" borderId="1" xfId="56" applyNumberFormat="1" applyFont="1" applyFill="1" applyBorder="1" applyAlignment="1">
      <alignment horizontal="left" vertical="center" wrapText="1"/>
    </xf>
    <xf numFmtId="43" fontId="26" fillId="2" borderId="1" xfId="0" applyNumberFormat="1" applyFont="1" applyFill="1" applyBorder="1" applyAlignment="1" applyProtection="1">
      <alignment horizontal="right" vertical="center" wrapText="1" shrinkToFit="1"/>
    </xf>
    <xf numFmtId="0" fontId="22" fillId="0" borderId="0" xfId="56" applyFont="1" applyFill="1" applyBorder="1" applyAlignment="1">
      <alignment horizontal="right" vertical="center" wrapText="1"/>
    </xf>
    <xf numFmtId="0" fontId="9" fillId="0" borderId="8" xfId="56" applyFont="1" applyFill="1" applyBorder="1" applyAlignment="1">
      <alignment horizontal="center" vertical="center" wrapText="1"/>
    </xf>
    <xf numFmtId="0" fontId="9" fillId="0" borderId="3" xfId="56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40" fontId="6" fillId="2" borderId="1" xfId="56" applyNumberFormat="1" applyFont="1" applyFill="1" applyBorder="1" applyAlignment="1">
      <alignment vertical="center" wrapText="1"/>
    </xf>
    <xf numFmtId="0" fontId="22" fillId="2" borderId="0" xfId="0" applyFont="1" applyFill="1" applyBorder="1" applyAlignment="1"/>
    <xf numFmtId="40" fontId="26" fillId="2" borderId="1" xfId="56" applyNumberFormat="1" applyFont="1" applyFill="1" applyBorder="1" applyAlignment="1">
      <alignment vertical="center" wrapText="1"/>
    </xf>
    <xf numFmtId="0" fontId="22" fillId="2" borderId="0" xfId="56" applyFont="1" applyFill="1" applyBorder="1" applyAlignment="1">
      <alignment vertical="center"/>
    </xf>
    <xf numFmtId="40" fontId="26" fillId="2" borderId="1" xfId="56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预算调整样表" xfId="49"/>
    <cellStyle name="常规_（3）2015年部门预算录入表空白表" xfId="50"/>
    <cellStyle name="常规_西安" xfId="51"/>
    <cellStyle name="常规 11" xfId="52"/>
    <cellStyle name="常规 2" xfId="53"/>
    <cellStyle name="3232" xfId="54"/>
    <cellStyle name="常规 3" xfId="55"/>
    <cellStyle name="常规_预算调整汇总表【行政政法科】" xfId="56"/>
    <cellStyle name="常规_Sheet1 2" xfId="57"/>
  </cellStyles>
  <tableStyles count="0" defaultTableStyle="TableStyleMedium2" defaultPivotStyle="PivotStyleLight16"/>
  <colors>
    <mruColors>
      <color rgb="00C0C0C0"/>
      <color rgb="00BFBFBF"/>
      <color rgb="00FF0000"/>
      <color rgb="00D9D9D9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"/>
  <sheetViews>
    <sheetView workbookViewId="0">
      <selection activeCell="P12" sqref="P12"/>
    </sheetView>
  </sheetViews>
  <sheetFormatPr defaultColWidth="9" defaultRowHeight="24.95" customHeight="1"/>
  <cols>
    <col min="1" max="1" width="9" style="75" customWidth="1"/>
    <col min="2" max="2" width="16.5" style="76" customWidth="1"/>
    <col min="3" max="3" width="12" style="77" customWidth="1"/>
    <col min="4" max="4" width="23.375" style="76" customWidth="1"/>
    <col min="5" max="5" width="9.125" style="76" customWidth="1"/>
    <col min="6" max="6" width="9.25" style="76" customWidth="1"/>
    <col min="7" max="7" width="7.875" style="76" customWidth="1"/>
    <col min="8" max="10" width="9.625" style="76" customWidth="1"/>
    <col min="11" max="11" width="8.25" style="76" customWidth="1"/>
    <col min="12" max="12" width="9.125" style="76" customWidth="1"/>
    <col min="13" max="14" width="9.625" style="76" customWidth="1"/>
    <col min="15" max="15" width="11.6916666666667" style="76" customWidth="1"/>
    <col min="16" max="16384" width="12" style="71" customWidth="1"/>
  </cols>
  <sheetData>
    <row r="1" s="71" customFormat="1" ht="16.5" customHeight="1" spans="1:15">
      <c r="A1" s="78" t="s">
        <v>0</v>
      </c>
      <c r="B1" s="79"/>
      <c r="C1" s="80"/>
      <c r="D1" s="79"/>
      <c r="E1" s="81"/>
      <c r="F1" s="81"/>
      <c r="G1" s="81"/>
      <c r="H1" s="81"/>
      <c r="I1" s="81"/>
      <c r="J1" s="81"/>
      <c r="K1" s="81"/>
      <c r="L1" s="81"/>
      <c r="M1" s="81"/>
      <c r="N1" s="81"/>
      <c r="O1" s="76"/>
    </row>
    <row r="2" s="71" customFormat="1" customHeight="1" spans="1:15">
      <c r="A2" s="82" t="s">
        <v>1</v>
      </c>
      <c r="B2" s="82"/>
      <c r="C2" s="83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</row>
    <row r="3" s="71" customFormat="1" ht="18" customHeight="1" spans="1:15">
      <c r="A3" s="84"/>
      <c r="B3" s="85"/>
      <c r="C3" s="86"/>
      <c r="D3" s="85"/>
      <c r="E3" s="87"/>
      <c r="F3" s="87"/>
      <c r="G3" s="87"/>
      <c r="H3" s="87"/>
      <c r="I3" s="87"/>
      <c r="J3" s="87"/>
      <c r="K3" s="87"/>
      <c r="L3" s="87"/>
      <c r="M3" s="87"/>
      <c r="N3" s="107"/>
      <c r="O3" s="107" t="s">
        <v>2</v>
      </c>
    </row>
    <row r="4" s="71" customFormat="1" customHeight="1" spans="1:15">
      <c r="A4" s="88" t="s">
        <v>3</v>
      </c>
      <c r="B4" s="88" t="s">
        <v>4</v>
      </c>
      <c r="C4" s="89" t="s">
        <v>5</v>
      </c>
      <c r="D4" s="90" t="s">
        <v>6</v>
      </c>
      <c r="E4" s="88" t="s">
        <v>7</v>
      </c>
      <c r="F4" s="88"/>
      <c r="G4" s="88"/>
      <c r="H4" s="91" t="s">
        <v>8</v>
      </c>
      <c r="I4" s="108"/>
      <c r="J4" s="108"/>
      <c r="K4" s="109"/>
      <c r="L4" s="88" t="s">
        <v>9</v>
      </c>
      <c r="M4" s="88"/>
      <c r="N4" s="88"/>
      <c r="O4" s="88" t="s">
        <v>10</v>
      </c>
    </row>
    <row r="5" s="71" customFormat="1" customHeight="1" spans="1:15">
      <c r="A5" s="88"/>
      <c r="B5" s="88"/>
      <c r="C5" s="92"/>
      <c r="D5" s="93"/>
      <c r="E5" s="88" t="s">
        <v>11</v>
      </c>
      <c r="F5" s="88" t="s">
        <v>12</v>
      </c>
      <c r="G5" s="88" t="s">
        <v>13</v>
      </c>
      <c r="H5" s="88" t="s">
        <v>11</v>
      </c>
      <c r="I5" s="88" t="s">
        <v>14</v>
      </c>
      <c r="J5" s="88" t="s">
        <v>15</v>
      </c>
      <c r="K5" s="88"/>
      <c r="L5" s="88" t="s">
        <v>11</v>
      </c>
      <c r="M5" s="88" t="s">
        <v>12</v>
      </c>
      <c r="N5" s="88" t="s">
        <v>13</v>
      </c>
      <c r="O5" s="88"/>
    </row>
    <row r="6" s="71" customFormat="1" ht="35" customHeight="1" spans="1:15">
      <c r="A6" s="88"/>
      <c r="B6" s="88"/>
      <c r="C6" s="94"/>
      <c r="D6" s="95"/>
      <c r="E6" s="88"/>
      <c r="F6" s="88"/>
      <c r="G6" s="88"/>
      <c r="H6" s="88"/>
      <c r="I6" s="88"/>
      <c r="J6" s="88" t="s">
        <v>16</v>
      </c>
      <c r="K6" s="110" t="s">
        <v>17</v>
      </c>
      <c r="L6" s="88"/>
      <c r="M6" s="88"/>
      <c r="N6" s="88"/>
      <c r="O6" s="88"/>
    </row>
    <row r="7" s="72" customFormat="1" ht="35" customHeight="1" spans="1:15">
      <c r="A7" s="96"/>
      <c r="B7" s="96" t="s">
        <v>18</v>
      </c>
      <c r="C7" s="97"/>
      <c r="D7" s="98"/>
      <c r="E7" s="99">
        <f>SUM(E8:E10)</f>
        <v>0</v>
      </c>
      <c r="F7" s="99">
        <f t="shared" ref="F7:N7" si="0">SUM(F8:F10)</f>
        <v>0</v>
      </c>
      <c r="G7" s="99">
        <f t="shared" si="0"/>
        <v>0</v>
      </c>
      <c r="H7" s="99">
        <f t="shared" si="0"/>
        <v>363</v>
      </c>
      <c r="I7" s="99">
        <f t="shared" si="0"/>
        <v>79.14</v>
      </c>
      <c r="J7" s="99">
        <f t="shared" si="0"/>
        <v>283.86</v>
      </c>
      <c r="K7" s="99">
        <f t="shared" si="0"/>
        <v>0</v>
      </c>
      <c r="L7" s="99">
        <f t="shared" si="0"/>
        <v>363</v>
      </c>
      <c r="M7" s="99">
        <f t="shared" si="0"/>
        <v>79.14</v>
      </c>
      <c r="N7" s="99">
        <f t="shared" si="0"/>
        <v>283.86</v>
      </c>
      <c r="O7" s="99"/>
    </row>
    <row r="8" s="73" customFormat="1" ht="36" customHeight="1" spans="1:30">
      <c r="A8" s="100">
        <v>604001</v>
      </c>
      <c r="B8" s="101" t="s">
        <v>19</v>
      </c>
      <c r="C8" s="102" t="s">
        <v>20</v>
      </c>
      <c r="D8" s="103" t="s">
        <v>21</v>
      </c>
      <c r="E8" s="104"/>
      <c r="F8" s="104"/>
      <c r="G8" s="104">
        <f>E8-F8</f>
        <v>0</v>
      </c>
      <c r="H8" s="104">
        <v>135</v>
      </c>
      <c r="I8" s="104">
        <v>33.54</v>
      </c>
      <c r="J8" s="104">
        <f>H8-I8</f>
        <v>101.46</v>
      </c>
      <c r="K8" s="104"/>
      <c r="L8" s="104">
        <f t="shared" ref="L8:N8" si="1">H8-E8</f>
        <v>135</v>
      </c>
      <c r="M8" s="104">
        <f t="shared" si="1"/>
        <v>33.54</v>
      </c>
      <c r="N8" s="104">
        <f t="shared" si="1"/>
        <v>101.46</v>
      </c>
      <c r="O8" s="111" t="s">
        <v>22</v>
      </c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</row>
    <row r="9" s="74" customFormat="1" ht="20" customHeight="1" spans="1:30">
      <c r="A9" s="100">
        <v>604001</v>
      </c>
      <c r="B9" s="101" t="s">
        <v>19</v>
      </c>
      <c r="C9" s="105" t="s">
        <v>23</v>
      </c>
      <c r="D9" s="101" t="s">
        <v>24</v>
      </c>
      <c r="E9" s="104"/>
      <c r="F9" s="104"/>
      <c r="G9" s="104">
        <f>E9-F9</f>
        <v>0</v>
      </c>
      <c r="H9" s="104">
        <v>220</v>
      </c>
      <c r="I9" s="104">
        <v>44</v>
      </c>
      <c r="J9" s="104">
        <f>H9-I9</f>
        <v>176</v>
      </c>
      <c r="K9" s="104"/>
      <c r="L9" s="104">
        <f t="shared" ref="L9:N9" si="2">H9-E9</f>
        <v>220</v>
      </c>
      <c r="M9" s="104">
        <f t="shared" si="2"/>
        <v>44</v>
      </c>
      <c r="N9" s="104">
        <f t="shared" si="2"/>
        <v>176</v>
      </c>
      <c r="O9" s="113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</row>
    <row r="10" s="74" customFormat="1" ht="33" customHeight="1" spans="1:30">
      <c r="A10" s="100">
        <v>604001</v>
      </c>
      <c r="B10" s="101" t="s">
        <v>19</v>
      </c>
      <c r="C10" s="102" t="s">
        <v>25</v>
      </c>
      <c r="D10" s="103" t="s">
        <v>26</v>
      </c>
      <c r="E10" s="106"/>
      <c r="F10" s="106"/>
      <c r="G10" s="104">
        <f>E10-F10</f>
        <v>0</v>
      </c>
      <c r="H10" s="106">
        <v>8</v>
      </c>
      <c r="I10" s="106">
        <v>1.6</v>
      </c>
      <c r="J10" s="104">
        <f>H10-I10</f>
        <v>6.4</v>
      </c>
      <c r="K10" s="106"/>
      <c r="L10" s="104">
        <f t="shared" ref="L10:N10" si="3">H10-E10</f>
        <v>8</v>
      </c>
      <c r="M10" s="104">
        <f t="shared" si="3"/>
        <v>1.6</v>
      </c>
      <c r="N10" s="104">
        <f t="shared" si="3"/>
        <v>6.4</v>
      </c>
      <c r="O10" s="115"/>
      <c r="P10" s="114"/>
      <c r="Q10" s="114"/>
      <c r="R10" s="114"/>
      <c r="S10" s="114"/>
      <c r="T10" s="114"/>
      <c r="U10" s="114"/>
      <c r="V10" s="114"/>
      <c r="W10" s="114"/>
      <c r="X10" s="114"/>
      <c r="Y10" s="114"/>
      <c r="Z10" s="114"/>
      <c r="AA10" s="114"/>
      <c r="AB10" s="114"/>
      <c r="AC10" s="114"/>
      <c r="AD10" s="114"/>
    </row>
  </sheetData>
  <mergeCells count="18">
    <mergeCell ref="A2:O2"/>
    <mergeCell ref="E4:G4"/>
    <mergeCell ref="H4:K4"/>
    <mergeCell ref="L4:N4"/>
    <mergeCell ref="J5:K5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L5:L6"/>
    <mergeCell ref="M5:M6"/>
    <mergeCell ref="N5:N6"/>
    <mergeCell ref="O4:O6"/>
  </mergeCells>
  <pageMargins left="0.751388888888889" right="0.550694444444444" top="0.590277777777778" bottom="0.66875" header="0.5" footer="0.354166666666667"/>
  <pageSetup paperSize="9" scale="75" firstPageNumber="3" orientation="landscape" useFirstPageNumber="1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25"/>
  <sheetViews>
    <sheetView zoomScale="86" zoomScaleNormal="86" workbookViewId="0">
      <pane xSplit="1" ySplit="6" topLeftCell="B7" activePane="bottomRight" state="frozen"/>
      <selection/>
      <selection pane="topRight"/>
      <selection pane="bottomLeft"/>
      <selection pane="bottomRight" activeCell="U14" sqref="U14"/>
    </sheetView>
  </sheetViews>
  <sheetFormatPr defaultColWidth="9" defaultRowHeight="13.5"/>
  <cols>
    <col min="1" max="1" width="6.1" style="35" hidden="1" customWidth="1"/>
    <col min="2" max="2" width="6.675" style="36" customWidth="1"/>
    <col min="3" max="3" width="11.1916666666667" style="37" customWidth="1"/>
    <col min="4" max="4" width="9" style="36" customWidth="1"/>
    <col min="5" max="5" width="17.15" style="36" customWidth="1"/>
    <col min="6" max="6" width="7.7" style="36" customWidth="1"/>
    <col min="7" max="7" width="11.625" style="36" customWidth="1"/>
    <col min="8" max="8" width="9.875" style="36" customWidth="1"/>
    <col min="9" max="9" width="5.95833333333333" style="38" customWidth="1"/>
    <col min="10" max="13" width="4.78333333333333" style="36" customWidth="1"/>
    <col min="14" max="14" width="7.99166666666667" style="36" customWidth="1"/>
    <col min="15" max="15" width="7.84166666666667" style="36" customWidth="1"/>
    <col min="16" max="16" width="7.69166666666667" style="36" customWidth="1"/>
    <col min="17" max="17" width="8.425" style="36" customWidth="1"/>
    <col min="18" max="18" width="7.11666666666667" style="36" customWidth="1"/>
    <col min="19" max="19" width="6.24166666666667" style="36" customWidth="1"/>
    <col min="20" max="20" width="7.525" style="36" customWidth="1"/>
    <col min="21" max="21" width="6.25" style="36" customWidth="1"/>
    <col min="22" max="22" width="8.56666666666667" style="36" customWidth="1"/>
    <col min="23" max="23" width="6.975" style="36" customWidth="1"/>
    <col min="24" max="24" width="6.025" style="36" customWidth="1"/>
    <col min="25" max="25" width="5.95833333333333" style="36" customWidth="1"/>
    <col min="26" max="26" width="9" style="36" customWidth="1"/>
    <col min="27" max="27" width="7.225" style="36" customWidth="1"/>
    <col min="28" max="28" width="6.39166666666667" style="36" customWidth="1"/>
    <col min="29" max="29" width="7.35" style="36" customWidth="1"/>
    <col min="30" max="31" width="9" style="36" customWidth="1"/>
    <col min="32" max="32" width="10.375" style="35"/>
    <col min="33" max="33" width="10.125" style="35"/>
    <col min="34" max="34" width="9" style="35"/>
    <col min="35" max="38" width="9.375" style="35"/>
    <col min="39" max="16384" width="9" style="35"/>
  </cols>
  <sheetData>
    <row r="1" ht="23" customHeight="1" spans="2:5">
      <c r="B1" s="39" t="s">
        <v>27</v>
      </c>
      <c r="C1" s="39"/>
      <c r="D1" s="39"/>
      <c r="E1" s="39"/>
    </row>
    <row r="2" ht="20.25" spans="1:31">
      <c r="A2" s="40" t="s">
        <v>28</v>
      </c>
      <c r="B2" s="40"/>
      <c r="C2" s="41"/>
      <c r="D2" s="40"/>
      <c r="E2" s="40"/>
      <c r="F2" s="40"/>
      <c r="G2" s="40"/>
      <c r="H2" s="40"/>
      <c r="I2" s="53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</row>
    <row r="3" ht="20" customHeight="1" spans="1:31">
      <c r="A3" s="42"/>
      <c r="B3" s="42"/>
      <c r="C3" s="43"/>
      <c r="D3" s="42"/>
      <c r="E3" s="42"/>
      <c r="F3" s="42"/>
      <c r="G3" s="42"/>
      <c r="H3" s="42"/>
      <c r="I3" s="54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63" t="s">
        <v>29</v>
      </c>
      <c r="AC3" s="63"/>
      <c r="AD3" s="64"/>
      <c r="AE3" s="64"/>
    </row>
    <row r="4" ht="45" customHeight="1" spans="1:31">
      <c r="A4" s="44" t="s">
        <v>30</v>
      </c>
      <c r="B4" s="45" t="s">
        <v>4</v>
      </c>
      <c r="C4" s="45" t="s">
        <v>31</v>
      </c>
      <c r="D4" s="46" t="s">
        <v>32</v>
      </c>
      <c r="E4" s="46" t="s">
        <v>33</v>
      </c>
      <c r="F4" s="46" t="s">
        <v>34</v>
      </c>
      <c r="G4" s="46" t="s">
        <v>35</v>
      </c>
      <c r="H4" s="46" t="s">
        <v>36</v>
      </c>
      <c r="I4" s="55" t="s">
        <v>37</v>
      </c>
      <c r="J4" s="46" t="s">
        <v>38</v>
      </c>
      <c r="K4" s="46" t="s">
        <v>39</v>
      </c>
      <c r="L4" s="46" t="s">
        <v>40</v>
      </c>
      <c r="M4" s="46" t="s">
        <v>41</v>
      </c>
      <c r="N4" s="46" t="s">
        <v>42</v>
      </c>
      <c r="O4" s="46" t="s">
        <v>43</v>
      </c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 t="s">
        <v>44</v>
      </c>
      <c r="AD4" s="65"/>
      <c r="AE4" s="66" t="s">
        <v>10</v>
      </c>
    </row>
    <row r="5" spans="1:31">
      <c r="A5" s="44"/>
      <c r="B5" s="45"/>
      <c r="C5" s="45"/>
      <c r="D5" s="46"/>
      <c r="E5" s="46"/>
      <c r="F5" s="46"/>
      <c r="G5" s="46"/>
      <c r="H5" s="46"/>
      <c r="I5" s="55"/>
      <c r="J5" s="46"/>
      <c r="K5" s="46"/>
      <c r="L5" s="46"/>
      <c r="M5" s="46"/>
      <c r="N5" s="46"/>
      <c r="O5" s="46" t="s">
        <v>45</v>
      </c>
      <c r="P5" s="46" t="s">
        <v>46</v>
      </c>
      <c r="Q5" s="46"/>
      <c r="R5" s="46"/>
      <c r="S5" s="46" t="s">
        <v>47</v>
      </c>
      <c r="T5" s="46" t="s">
        <v>48</v>
      </c>
      <c r="U5" s="46" t="s">
        <v>49</v>
      </c>
      <c r="V5" s="46" t="s">
        <v>50</v>
      </c>
      <c r="W5" s="46" t="s">
        <v>51</v>
      </c>
      <c r="X5" s="46"/>
      <c r="Y5" s="46"/>
      <c r="Z5" s="46"/>
      <c r="AA5" s="46"/>
      <c r="AB5" s="46" t="s">
        <v>52</v>
      </c>
      <c r="AC5" s="46" t="s">
        <v>53</v>
      </c>
      <c r="AD5" s="66" t="s">
        <v>54</v>
      </c>
      <c r="AE5" s="66"/>
    </row>
    <row r="6" ht="48" spans="1:31">
      <c r="A6" s="44"/>
      <c r="B6" s="45"/>
      <c r="C6" s="45"/>
      <c r="D6" s="46"/>
      <c r="E6" s="46"/>
      <c r="F6" s="46"/>
      <c r="G6" s="46"/>
      <c r="H6" s="46"/>
      <c r="I6" s="55"/>
      <c r="J6" s="46"/>
      <c r="K6" s="46"/>
      <c r="L6" s="46"/>
      <c r="M6" s="46"/>
      <c r="N6" s="46"/>
      <c r="O6" s="46"/>
      <c r="P6" s="46" t="s">
        <v>16</v>
      </c>
      <c r="Q6" s="46" t="s">
        <v>55</v>
      </c>
      <c r="R6" s="46" t="s">
        <v>56</v>
      </c>
      <c r="S6" s="46"/>
      <c r="T6" s="46"/>
      <c r="U6" s="46"/>
      <c r="V6" s="46"/>
      <c r="W6" s="46" t="s">
        <v>57</v>
      </c>
      <c r="X6" s="46" t="s">
        <v>58</v>
      </c>
      <c r="Y6" s="46" t="s">
        <v>59</v>
      </c>
      <c r="Z6" s="46" t="s">
        <v>60</v>
      </c>
      <c r="AA6" s="46" t="s">
        <v>61</v>
      </c>
      <c r="AB6" s="46"/>
      <c r="AC6" s="46"/>
      <c r="AD6" s="66"/>
      <c r="AE6" s="66"/>
    </row>
    <row r="7" spans="1:31">
      <c r="A7" s="44" t="s">
        <v>62</v>
      </c>
      <c r="B7" s="45" t="s">
        <v>62</v>
      </c>
      <c r="C7" s="45" t="s">
        <v>62</v>
      </c>
      <c r="D7" s="45" t="s">
        <v>62</v>
      </c>
      <c r="E7" s="47" t="s">
        <v>62</v>
      </c>
      <c r="F7" s="45" t="s">
        <v>62</v>
      </c>
      <c r="G7" s="45" t="s">
        <v>62</v>
      </c>
      <c r="H7" s="45" t="s">
        <v>62</v>
      </c>
      <c r="I7" s="56" t="s">
        <v>62</v>
      </c>
      <c r="J7" s="45" t="s">
        <v>62</v>
      </c>
      <c r="K7" s="45" t="s">
        <v>62</v>
      </c>
      <c r="L7" s="45" t="s">
        <v>62</v>
      </c>
      <c r="M7" s="45" t="s">
        <v>62</v>
      </c>
      <c r="N7" s="45">
        <v>1</v>
      </c>
      <c r="O7" s="45">
        <v>2</v>
      </c>
      <c r="P7" s="45">
        <v>3</v>
      </c>
      <c r="Q7" s="45">
        <v>4</v>
      </c>
      <c r="R7" s="45">
        <v>5</v>
      </c>
      <c r="S7" s="45">
        <v>6</v>
      </c>
      <c r="T7" s="45">
        <v>7</v>
      </c>
      <c r="U7" s="45">
        <v>8</v>
      </c>
      <c r="V7" s="45">
        <v>9</v>
      </c>
      <c r="W7" s="45">
        <v>10</v>
      </c>
      <c r="X7" s="45">
        <v>11</v>
      </c>
      <c r="Y7" s="45">
        <v>12</v>
      </c>
      <c r="Z7" s="45">
        <v>13</v>
      </c>
      <c r="AA7" s="45">
        <v>14</v>
      </c>
      <c r="AB7" s="45">
        <v>15</v>
      </c>
      <c r="AC7" s="45">
        <v>16</v>
      </c>
      <c r="AD7" s="44">
        <v>17</v>
      </c>
      <c r="AE7" s="44">
        <v>18</v>
      </c>
    </row>
    <row r="8" ht="34" customHeight="1" spans="1:34">
      <c r="A8" s="48" t="s">
        <v>63</v>
      </c>
      <c r="B8" s="49" t="s">
        <v>64</v>
      </c>
      <c r="C8" s="49"/>
      <c r="D8" s="49"/>
      <c r="E8" s="49"/>
      <c r="F8" s="49"/>
      <c r="G8" s="49"/>
      <c r="H8" s="49"/>
      <c r="I8" s="57">
        <f>SUM(I9:I25)</f>
        <v>18</v>
      </c>
      <c r="J8" s="58"/>
      <c r="K8" s="58"/>
      <c r="L8" s="58"/>
      <c r="M8" s="58"/>
      <c r="N8" s="58">
        <f>O8+AC8</f>
        <v>20.2</v>
      </c>
      <c r="O8" s="58">
        <f t="shared" ref="N8:AB8" si="0">SUM(O9:O25)</f>
        <v>20.2</v>
      </c>
      <c r="P8" s="58">
        <f t="shared" si="0"/>
        <v>6.05</v>
      </c>
      <c r="Q8" s="58">
        <f t="shared" si="0"/>
        <v>6.05</v>
      </c>
      <c r="R8" s="58">
        <f t="shared" si="0"/>
        <v>0</v>
      </c>
      <c r="S8" s="58">
        <f t="shared" si="0"/>
        <v>0</v>
      </c>
      <c r="T8" s="58">
        <f t="shared" si="0"/>
        <v>0</v>
      </c>
      <c r="U8" s="58">
        <f t="shared" si="0"/>
        <v>0</v>
      </c>
      <c r="V8" s="58">
        <f t="shared" si="0"/>
        <v>0</v>
      </c>
      <c r="W8" s="58">
        <f t="shared" si="0"/>
        <v>14.15</v>
      </c>
      <c r="X8" s="58">
        <f t="shared" si="0"/>
        <v>0</v>
      </c>
      <c r="Y8" s="58">
        <f t="shared" si="0"/>
        <v>0</v>
      </c>
      <c r="Z8" s="58">
        <f t="shared" si="0"/>
        <v>0</v>
      </c>
      <c r="AA8" s="58">
        <f t="shared" si="0"/>
        <v>0</v>
      </c>
      <c r="AB8" s="58">
        <f t="shared" si="0"/>
        <v>0</v>
      </c>
      <c r="AC8" s="58"/>
      <c r="AD8" s="67"/>
      <c r="AE8" s="67"/>
      <c r="AG8" s="70"/>
      <c r="AH8" s="70"/>
    </row>
    <row r="9" ht="26" customHeight="1" spans="1:31">
      <c r="A9" s="50">
        <v>604001</v>
      </c>
      <c r="B9" s="47" t="s">
        <v>19</v>
      </c>
      <c r="C9" s="47" t="s">
        <v>65</v>
      </c>
      <c r="D9" s="47" t="s">
        <v>66</v>
      </c>
      <c r="E9" s="47" t="s">
        <v>66</v>
      </c>
      <c r="F9" s="47" t="s">
        <v>67</v>
      </c>
      <c r="G9" s="51">
        <v>45292</v>
      </c>
      <c r="H9" s="51">
        <v>45627</v>
      </c>
      <c r="I9" s="59">
        <v>-3</v>
      </c>
      <c r="J9" s="60" t="s">
        <v>68</v>
      </c>
      <c r="K9" s="60" t="s">
        <v>69</v>
      </c>
      <c r="L9" s="60" t="s">
        <v>70</v>
      </c>
      <c r="M9" s="60" t="s">
        <v>70</v>
      </c>
      <c r="N9" s="60">
        <f t="shared" ref="N9:N13" si="1">O9+AD9</f>
        <v>-0.9</v>
      </c>
      <c r="O9" s="61">
        <f t="shared" ref="O9:O28" si="2">P9+S9+T9+U9+V9+W9+X9+Y9+Z9+AA9+AB9</f>
        <v>-0.9</v>
      </c>
      <c r="P9" s="61">
        <f t="shared" ref="P9:P28" si="3">Q9+R9</f>
        <v>-0.9</v>
      </c>
      <c r="Q9" s="61">
        <v>-0.9</v>
      </c>
      <c r="R9" s="61"/>
      <c r="S9" s="61"/>
      <c r="T9" s="61"/>
      <c r="U9" s="61"/>
      <c r="V9" s="61"/>
      <c r="W9" s="61"/>
      <c r="X9" s="61"/>
      <c r="Y9" s="61"/>
      <c r="Z9" s="61"/>
      <c r="AA9" s="61"/>
      <c r="AB9" s="60"/>
      <c r="AC9" s="60"/>
      <c r="AD9" s="60"/>
      <c r="AE9" s="68"/>
    </row>
    <row r="10" ht="26" customHeight="1" spans="1:31">
      <c r="A10" s="52"/>
      <c r="B10" s="47"/>
      <c r="C10" s="47" t="s">
        <v>65</v>
      </c>
      <c r="D10" s="47" t="s">
        <v>71</v>
      </c>
      <c r="E10" s="47" t="s">
        <v>71</v>
      </c>
      <c r="F10" s="47" t="s">
        <v>67</v>
      </c>
      <c r="G10" s="51">
        <v>45292</v>
      </c>
      <c r="H10" s="51">
        <v>45627</v>
      </c>
      <c r="I10" s="59">
        <v>-2</v>
      </c>
      <c r="J10" s="60" t="s">
        <v>68</v>
      </c>
      <c r="K10" s="60" t="s">
        <v>69</v>
      </c>
      <c r="L10" s="60" t="s">
        <v>70</v>
      </c>
      <c r="M10" s="60" t="s">
        <v>70</v>
      </c>
      <c r="N10" s="60">
        <f t="shared" si="1"/>
        <v>-1.3</v>
      </c>
      <c r="O10" s="61">
        <f t="shared" si="2"/>
        <v>-1.3</v>
      </c>
      <c r="P10" s="61">
        <f t="shared" si="3"/>
        <v>-1.3</v>
      </c>
      <c r="Q10" s="61">
        <v>-1.3</v>
      </c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0"/>
      <c r="AC10" s="60"/>
      <c r="AD10" s="60"/>
      <c r="AE10" s="68"/>
    </row>
    <row r="11" ht="26" customHeight="1" spans="1:31">
      <c r="A11" s="52"/>
      <c r="B11" s="47"/>
      <c r="C11" s="47" t="s">
        <v>65</v>
      </c>
      <c r="D11" s="47" t="s">
        <v>72</v>
      </c>
      <c r="E11" s="47" t="s">
        <v>72</v>
      </c>
      <c r="F11" s="47" t="s">
        <v>67</v>
      </c>
      <c r="G11" s="51">
        <v>45292</v>
      </c>
      <c r="H11" s="51">
        <v>45627</v>
      </c>
      <c r="I11" s="59">
        <v>-1</v>
      </c>
      <c r="J11" s="60" t="s">
        <v>73</v>
      </c>
      <c r="K11" s="60" t="s">
        <v>69</v>
      </c>
      <c r="L11" s="60" t="s">
        <v>70</v>
      </c>
      <c r="M11" s="60" t="s">
        <v>69</v>
      </c>
      <c r="N11" s="60">
        <f t="shared" si="1"/>
        <v>-0.3</v>
      </c>
      <c r="O11" s="61">
        <f t="shared" si="2"/>
        <v>-0.3</v>
      </c>
      <c r="P11" s="61">
        <f t="shared" si="3"/>
        <v>-0.3</v>
      </c>
      <c r="Q11" s="61">
        <v>-0.3</v>
      </c>
      <c r="R11" s="61"/>
      <c r="S11" s="61"/>
      <c r="T11" s="61"/>
      <c r="U11" s="62"/>
      <c r="V11" s="62"/>
      <c r="W11" s="62"/>
      <c r="X11" s="62"/>
      <c r="Y11" s="62"/>
      <c r="Z11" s="62"/>
      <c r="AA11" s="62"/>
      <c r="AB11" s="69"/>
      <c r="AC11" s="69"/>
      <c r="AD11" s="69"/>
      <c r="AE11" s="68"/>
    </row>
    <row r="12" ht="26" customHeight="1" spans="1:31">
      <c r="A12" s="52"/>
      <c r="B12" s="47"/>
      <c r="C12" s="47" t="s">
        <v>65</v>
      </c>
      <c r="D12" s="47" t="s">
        <v>74</v>
      </c>
      <c r="E12" s="47" t="s">
        <v>74</v>
      </c>
      <c r="F12" s="47" t="s">
        <v>67</v>
      </c>
      <c r="G12" s="51">
        <v>45292</v>
      </c>
      <c r="H12" s="51">
        <v>45627</v>
      </c>
      <c r="I12" s="59">
        <v>-2</v>
      </c>
      <c r="J12" s="60" t="s">
        <v>73</v>
      </c>
      <c r="K12" s="60" t="s">
        <v>69</v>
      </c>
      <c r="L12" s="60" t="s">
        <v>70</v>
      </c>
      <c r="M12" s="60" t="s">
        <v>69</v>
      </c>
      <c r="N12" s="60">
        <f t="shared" si="1"/>
        <v>-0.16</v>
      </c>
      <c r="O12" s="61">
        <f t="shared" si="2"/>
        <v>-0.16</v>
      </c>
      <c r="P12" s="61">
        <f t="shared" si="3"/>
        <v>-0.16</v>
      </c>
      <c r="Q12" s="61">
        <v>-0.16</v>
      </c>
      <c r="R12" s="61"/>
      <c r="S12" s="61"/>
      <c r="T12" s="61"/>
      <c r="U12" s="62"/>
      <c r="V12" s="62"/>
      <c r="W12" s="62"/>
      <c r="X12" s="62"/>
      <c r="Y12" s="62"/>
      <c r="Z12" s="62"/>
      <c r="AA12" s="62"/>
      <c r="AB12" s="69"/>
      <c r="AC12" s="69"/>
      <c r="AD12" s="69"/>
      <c r="AE12" s="68"/>
    </row>
    <row r="13" ht="26" customHeight="1" spans="1:31">
      <c r="A13" s="52"/>
      <c r="B13" s="47"/>
      <c r="C13" s="47" t="s">
        <v>65</v>
      </c>
      <c r="D13" s="47" t="s">
        <v>75</v>
      </c>
      <c r="E13" s="47" t="s">
        <v>75</v>
      </c>
      <c r="F13" s="47" t="s">
        <v>67</v>
      </c>
      <c r="G13" s="51">
        <v>45292</v>
      </c>
      <c r="H13" s="51">
        <v>45627</v>
      </c>
      <c r="I13" s="59">
        <v>-2</v>
      </c>
      <c r="J13" s="60" t="s">
        <v>73</v>
      </c>
      <c r="K13" s="60" t="s">
        <v>69</v>
      </c>
      <c r="L13" s="60" t="s">
        <v>70</v>
      </c>
      <c r="M13" s="60" t="s">
        <v>69</v>
      </c>
      <c r="N13" s="60">
        <f t="shared" si="1"/>
        <v>-0.2</v>
      </c>
      <c r="O13" s="61">
        <f t="shared" si="2"/>
        <v>-0.2</v>
      </c>
      <c r="P13" s="61">
        <f t="shared" si="3"/>
        <v>-0.2</v>
      </c>
      <c r="Q13" s="61">
        <v>-0.2</v>
      </c>
      <c r="R13" s="61"/>
      <c r="S13" s="62"/>
      <c r="T13" s="62"/>
      <c r="U13" s="62"/>
      <c r="V13" s="62"/>
      <c r="W13" s="62"/>
      <c r="X13" s="62"/>
      <c r="Y13" s="62"/>
      <c r="Z13" s="62"/>
      <c r="AA13" s="62"/>
      <c r="AB13" s="69"/>
      <c r="AC13" s="69"/>
      <c r="AD13" s="69"/>
      <c r="AE13" s="68"/>
    </row>
    <row r="14" ht="26" customHeight="1" spans="1:31">
      <c r="A14" s="52"/>
      <c r="B14" s="47"/>
      <c r="C14" s="47" t="s">
        <v>65</v>
      </c>
      <c r="D14" s="47" t="s">
        <v>76</v>
      </c>
      <c r="E14" s="47" t="s">
        <v>76</v>
      </c>
      <c r="F14" s="47" t="s">
        <v>67</v>
      </c>
      <c r="G14" s="51">
        <v>45292</v>
      </c>
      <c r="H14" s="51">
        <v>45627</v>
      </c>
      <c r="I14" s="59">
        <v>1</v>
      </c>
      <c r="J14" s="60" t="s">
        <v>68</v>
      </c>
      <c r="K14" s="60" t="s">
        <v>69</v>
      </c>
      <c r="L14" s="60" t="s">
        <v>70</v>
      </c>
      <c r="M14" s="60" t="s">
        <v>70</v>
      </c>
      <c r="N14" s="60">
        <v>1.65</v>
      </c>
      <c r="O14" s="61">
        <f t="shared" si="2"/>
        <v>1.65</v>
      </c>
      <c r="P14" s="61">
        <f t="shared" si="3"/>
        <v>1.65</v>
      </c>
      <c r="Q14" s="61">
        <v>1.65</v>
      </c>
      <c r="R14" s="61"/>
      <c r="S14" s="62"/>
      <c r="T14" s="62"/>
      <c r="U14" s="62"/>
      <c r="V14" s="62"/>
      <c r="W14" s="62"/>
      <c r="X14" s="62"/>
      <c r="Y14" s="62"/>
      <c r="Z14" s="62"/>
      <c r="AA14" s="62"/>
      <c r="AB14" s="69"/>
      <c r="AC14" s="69"/>
      <c r="AD14" s="69"/>
      <c r="AE14" s="68"/>
    </row>
    <row r="15" ht="26" customHeight="1" spans="1:31">
      <c r="A15" s="52"/>
      <c r="B15" s="47"/>
      <c r="C15" s="47" t="s">
        <v>65</v>
      </c>
      <c r="D15" s="47" t="s">
        <v>77</v>
      </c>
      <c r="E15" s="47" t="s">
        <v>78</v>
      </c>
      <c r="F15" s="47" t="s">
        <v>67</v>
      </c>
      <c r="G15" s="51">
        <v>45292</v>
      </c>
      <c r="H15" s="51">
        <v>45627</v>
      </c>
      <c r="I15" s="59">
        <v>3</v>
      </c>
      <c r="J15" s="60" t="s">
        <v>68</v>
      </c>
      <c r="K15" s="60" t="s">
        <v>69</v>
      </c>
      <c r="L15" s="60" t="s">
        <v>70</v>
      </c>
      <c r="M15" s="60" t="s">
        <v>70</v>
      </c>
      <c r="N15" s="60">
        <v>3</v>
      </c>
      <c r="O15" s="61">
        <f t="shared" si="2"/>
        <v>3</v>
      </c>
      <c r="P15" s="61">
        <f t="shared" si="3"/>
        <v>3</v>
      </c>
      <c r="Q15" s="61">
        <v>3</v>
      </c>
      <c r="R15" s="61"/>
      <c r="S15" s="62"/>
      <c r="T15" s="62"/>
      <c r="U15" s="62"/>
      <c r="V15" s="62"/>
      <c r="W15" s="62"/>
      <c r="X15" s="62"/>
      <c r="Y15" s="62"/>
      <c r="Z15" s="62"/>
      <c r="AA15" s="62"/>
      <c r="AB15" s="69"/>
      <c r="AC15" s="69"/>
      <c r="AD15" s="69"/>
      <c r="AE15" s="68"/>
    </row>
    <row r="16" ht="26" customHeight="1" spans="1:31">
      <c r="A16" s="52"/>
      <c r="B16" s="47"/>
      <c r="C16" s="47" t="s">
        <v>65</v>
      </c>
      <c r="D16" s="47" t="s">
        <v>79</v>
      </c>
      <c r="E16" s="47" t="s">
        <v>80</v>
      </c>
      <c r="F16" s="47" t="s">
        <v>67</v>
      </c>
      <c r="G16" s="51">
        <v>45292</v>
      </c>
      <c r="H16" s="51">
        <v>45627</v>
      </c>
      <c r="I16" s="59">
        <v>1</v>
      </c>
      <c r="J16" s="60" t="s">
        <v>73</v>
      </c>
      <c r="K16" s="60" t="s">
        <v>69</v>
      </c>
      <c r="L16" s="60" t="s">
        <v>70</v>
      </c>
      <c r="M16" s="60" t="s">
        <v>69</v>
      </c>
      <c r="N16" s="60">
        <v>0.3</v>
      </c>
      <c r="O16" s="61">
        <f t="shared" si="2"/>
        <v>0.3</v>
      </c>
      <c r="P16" s="61">
        <f t="shared" si="3"/>
        <v>0.3</v>
      </c>
      <c r="Q16" s="61">
        <v>0.3</v>
      </c>
      <c r="R16" s="61"/>
      <c r="S16" s="62"/>
      <c r="T16" s="62"/>
      <c r="U16" s="62"/>
      <c r="V16" s="62"/>
      <c r="W16" s="62"/>
      <c r="X16" s="62"/>
      <c r="Y16" s="62"/>
      <c r="Z16" s="62"/>
      <c r="AA16" s="62"/>
      <c r="AB16" s="69"/>
      <c r="AC16" s="69"/>
      <c r="AD16" s="69"/>
      <c r="AE16" s="68"/>
    </row>
    <row r="17" ht="26" customHeight="1" spans="1:31">
      <c r="A17" s="52"/>
      <c r="B17" s="47"/>
      <c r="C17" s="47" t="s">
        <v>81</v>
      </c>
      <c r="D17" s="47" t="s">
        <v>82</v>
      </c>
      <c r="E17" s="47" t="s">
        <v>83</v>
      </c>
      <c r="F17" s="47" t="s">
        <v>67</v>
      </c>
      <c r="G17" s="51">
        <v>45292</v>
      </c>
      <c r="H17" s="51">
        <v>45627</v>
      </c>
      <c r="I17" s="59">
        <v>2</v>
      </c>
      <c r="J17" s="60" t="s">
        <v>68</v>
      </c>
      <c r="K17" s="60" t="s">
        <v>69</v>
      </c>
      <c r="L17" s="60" t="s">
        <v>70</v>
      </c>
      <c r="M17" s="60" t="s">
        <v>69</v>
      </c>
      <c r="N17" s="60">
        <f t="shared" ref="N17:P17" si="4">1.06+4.06</f>
        <v>5.12</v>
      </c>
      <c r="O17" s="61">
        <f t="shared" si="2"/>
        <v>5.12</v>
      </c>
      <c r="P17" s="61">
        <f t="shared" si="3"/>
        <v>0</v>
      </c>
      <c r="Q17" s="61"/>
      <c r="R17" s="61"/>
      <c r="S17" s="62"/>
      <c r="T17" s="62"/>
      <c r="U17" s="62"/>
      <c r="V17" s="62"/>
      <c r="W17" s="61">
        <f>1.06+4.06</f>
        <v>5.12</v>
      </c>
      <c r="X17" s="62"/>
      <c r="Y17" s="62"/>
      <c r="Z17" s="62"/>
      <c r="AA17" s="62"/>
      <c r="AB17" s="69"/>
      <c r="AC17" s="69"/>
      <c r="AD17" s="69"/>
      <c r="AE17" s="68"/>
    </row>
    <row r="18" ht="26" customHeight="1" spans="1:31">
      <c r="A18" s="52"/>
      <c r="B18" s="47"/>
      <c r="C18" s="47" t="s">
        <v>81</v>
      </c>
      <c r="D18" s="47" t="s">
        <v>84</v>
      </c>
      <c r="E18" s="47" t="s">
        <v>85</v>
      </c>
      <c r="F18" s="47" t="s">
        <v>67</v>
      </c>
      <c r="G18" s="51">
        <v>45292</v>
      </c>
      <c r="H18" s="51">
        <v>45627</v>
      </c>
      <c r="I18" s="59">
        <v>5</v>
      </c>
      <c r="J18" s="60" t="s">
        <v>86</v>
      </c>
      <c r="K18" s="60" t="s">
        <v>69</v>
      </c>
      <c r="L18" s="60" t="s">
        <v>70</v>
      </c>
      <c r="M18" s="60" t="s">
        <v>69</v>
      </c>
      <c r="N18" s="60">
        <f t="shared" ref="N18:P18" si="5">0.82+4.44</f>
        <v>5.26</v>
      </c>
      <c r="O18" s="61">
        <f t="shared" si="2"/>
        <v>5.26</v>
      </c>
      <c r="P18" s="61">
        <f t="shared" si="3"/>
        <v>0</v>
      </c>
      <c r="Q18" s="61"/>
      <c r="R18" s="61"/>
      <c r="S18" s="62"/>
      <c r="T18" s="62"/>
      <c r="U18" s="62"/>
      <c r="V18" s="62"/>
      <c r="W18" s="61">
        <f>0.82+4.44</f>
        <v>5.26</v>
      </c>
      <c r="X18" s="62"/>
      <c r="Y18" s="62"/>
      <c r="Z18" s="62"/>
      <c r="AA18" s="62"/>
      <c r="AB18" s="69"/>
      <c r="AC18" s="69"/>
      <c r="AD18" s="69"/>
      <c r="AE18" s="68"/>
    </row>
    <row r="19" ht="26" customHeight="1" spans="1:31">
      <c r="A19" s="52"/>
      <c r="B19" s="47"/>
      <c r="C19" s="47" t="s">
        <v>81</v>
      </c>
      <c r="D19" s="47" t="s">
        <v>87</v>
      </c>
      <c r="E19" s="47" t="s">
        <v>88</v>
      </c>
      <c r="F19" s="47" t="s">
        <v>67</v>
      </c>
      <c r="G19" s="51">
        <v>45292</v>
      </c>
      <c r="H19" s="51">
        <v>45627</v>
      </c>
      <c r="I19" s="59">
        <v>1</v>
      </c>
      <c r="J19" s="60" t="s">
        <v>86</v>
      </c>
      <c r="K19" s="60" t="s">
        <v>69</v>
      </c>
      <c r="L19" s="60" t="s">
        <v>70</v>
      </c>
      <c r="M19" s="60" t="s">
        <v>69</v>
      </c>
      <c r="N19" s="60">
        <v>0.3</v>
      </c>
      <c r="O19" s="61">
        <f t="shared" si="2"/>
        <v>0.3</v>
      </c>
      <c r="P19" s="61">
        <f t="shared" si="3"/>
        <v>0</v>
      </c>
      <c r="Q19" s="61"/>
      <c r="R19" s="61"/>
      <c r="S19" s="62"/>
      <c r="T19" s="62"/>
      <c r="U19" s="62"/>
      <c r="V19" s="62"/>
      <c r="W19" s="61">
        <v>0.3</v>
      </c>
      <c r="X19" s="62"/>
      <c r="Y19" s="62"/>
      <c r="Z19" s="62"/>
      <c r="AA19" s="62"/>
      <c r="AB19" s="69"/>
      <c r="AC19" s="69"/>
      <c r="AD19" s="69"/>
      <c r="AE19" s="68"/>
    </row>
    <row r="20" ht="26" customHeight="1" spans="1:31">
      <c r="A20" s="52"/>
      <c r="B20" s="47" t="s">
        <v>19</v>
      </c>
      <c r="C20" s="47" t="s">
        <v>81</v>
      </c>
      <c r="D20" s="47" t="s">
        <v>89</v>
      </c>
      <c r="E20" s="47" t="s">
        <v>85</v>
      </c>
      <c r="F20" s="47" t="s">
        <v>67</v>
      </c>
      <c r="G20" s="51">
        <v>45292</v>
      </c>
      <c r="H20" s="51">
        <v>45627</v>
      </c>
      <c r="I20" s="59">
        <v>2</v>
      </c>
      <c r="J20" s="60" t="s">
        <v>86</v>
      </c>
      <c r="K20" s="60" t="s">
        <v>69</v>
      </c>
      <c r="L20" s="60" t="s">
        <v>70</v>
      </c>
      <c r="M20" s="60" t="s">
        <v>69</v>
      </c>
      <c r="N20" s="60">
        <v>0.67</v>
      </c>
      <c r="O20" s="61">
        <f t="shared" si="2"/>
        <v>0.67</v>
      </c>
      <c r="P20" s="61">
        <f t="shared" si="3"/>
        <v>0</v>
      </c>
      <c r="Q20" s="61"/>
      <c r="R20" s="61"/>
      <c r="S20" s="62"/>
      <c r="T20" s="62"/>
      <c r="U20" s="62"/>
      <c r="V20" s="62"/>
      <c r="W20" s="61">
        <v>0.67</v>
      </c>
      <c r="X20" s="62"/>
      <c r="Y20" s="62"/>
      <c r="Z20" s="62"/>
      <c r="AA20" s="62"/>
      <c r="AB20" s="69"/>
      <c r="AC20" s="69"/>
      <c r="AD20" s="69"/>
      <c r="AE20" s="68"/>
    </row>
    <row r="21" ht="26" customHeight="1" spans="1:31">
      <c r="A21" s="52"/>
      <c r="B21" s="47"/>
      <c r="C21" s="47" t="s">
        <v>81</v>
      </c>
      <c r="D21" s="47" t="s">
        <v>90</v>
      </c>
      <c r="E21" s="47" t="s">
        <v>88</v>
      </c>
      <c r="F21" s="47" t="s">
        <v>67</v>
      </c>
      <c r="G21" s="51">
        <v>45292</v>
      </c>
      <c r="H21" s="51">
        <v>45627</v>
      </c>
      <c r="I21" s="59">
        <v>1</v>
      </c>
      <c r="J21" s="60" t="s">
        <v>86</v>
      </c>
      <c r="K21" s="60" t="s">
        <v>69</v>
      </c>
      <c r="L21" s="60" t="s">
        <v>70</v>
      </c>
      <c r="M21" s="60" t="s">
        <v>69</v>
      </c>
      <c r="N21" s="60">
        <v>0.21</v>
      </c>
      <c r="O21" s="61">
        <f t="shared" si="2"/>
        <v>0.21</v>
      </c>
      <c r="P21" s="61">
        <f t="shared" si="3"/>
        <v>0</v>
      </c>
      <c r="Q21" s="61"/>
      <c r="R21" s="61"/>
      <c r="S21" s="62"/>
      <c r="T21" s="62"/>
      <c r="U21" s="62"/>
      <c r="V21" s="62"/>
      <c r="W21" s="61">
        <v>0.21</v>
      </c>
      <c r="X21" s="62"/>
      <c r="Y21" s="62"/>
      <c r="Z21" s="62"/>
      <c r="AA21" s="62"/>
      <c r="AB21" s="69"/>
      <c r="AC21" s="69"/>
      <c r="AD21" s="69"/>
      <c r="AE21" s="68"/>
    </row>
    <row r="22" ht="26" customHeight="1" spans="1:31">
      <c r="A22" s="52"/>
      <c r="B22" s="47"/>
      <c r="C22" s="47" t="s">
        <v>81</v>
      </c>
      <c r="D22" s="47" t="s">
        <v>91</v>
      </c>
      <c r="E22" s="47" t="s">
        <v>88</v>
      </c>
      <c r="F22" s="47" t="s">
        <v>67</v>
      </c>
      <c r="G22" s="51">
        <v>45292</v>
      </c>
      <c r="H22" s="51">
        <v>45627</v>
      </c>
      <c r="I22" s="59">
        <v>1</v>
      </c>
      <c r="J22" s="60" t="s">
        <v>86</v>
      </c>
      <c r="K22" s="60" t="s">
        <v>69</v>
      </c>
      <c r="L22" s="60" t="s">
        <v>70</v>
      </c>
      <c r="M22" s="60" t="s">
        <v>69</v>
      </c>
      <c r="N22" s="60">
        <v>0.08</v>
      </c>
      <c r="O22" s="61">
        <f t="shared" si="2"/>
        <v>0.08</v>
      </c>
      <c r="P22" s="61">
        <f t="shared" si="3"/>
        <v>0</v>
      </c>
      <c r="Q22" s="61"/>
      <c r="R22" s="61"/>
      <c r="S22" s="62"/>
      <c r="T22" s="62"/>
      <c r="U22" s="62"/>
      <c r="V22" s="62"/>
      <c r="W22" s="61">
        <v>0.08</v>
      </c>
      <c r="X22" s="62"/>
      <c r="Y22" s="62"/>
      <c r="Z22" s="62"/>
      <c r="AA22" s="62"/>
      <c r="AB22" s="69"/>
      <c r="AC22" s="69"/>
      <c r="AD22" s="69"/>
      <c r="AE22" s="68"/>
    </row>
    <row r="23" ht="26" customHeight="1" spans="1:31">
      <c r="A23" s="52"/>
      <c r="B23" s="47"/>
      <c r="C23" s="47" t="s">
        <v>81</v>
      </c>
      <c r="D23" s="47" t="s">
        <v>92</v>
      </c>
      <c r="E23" s="47" t="s">
        <v>88</v>
      </c>
      <c r="F23" s="47" t="s">
        <v>67</v>
      </c>
      <c r="G23" s="51">
        <v>45292</v>
      </c>
      <c r="H23" s="51">
        <v>45627</v>
      </c>
      <c r="I23" s="59">
        <v>1</v>
      </c>
      <c r="J23" s="60" t="s">
        <v>86</v>
      </c>
      <c r="K23" s="60" t="s">
        <v>69</v>
      </c>
      <c r="L23" s="60" t="s">
        <v>70</v>
      </c>
      <c r="M23" s="60" t="s">
        <v>69</v>
      </c>
      <c r="N23" s="60">
        <v>0.15</v>
      </c>
      <c r="O23" s="61">
        <f t="shared" si="2"/>
        <v>0.15</v>
      </c>
      <c r="P23" s="61">
        <f t="shared" si="3"/>
        <v>0</v>
      </c>
      <c r="Q23" s="61"/>
      <c r="R23" s="61"/>
      <c r="S23" s="62"/>
      <c r="T23" s="62"/>
      <c r="U23" s="62"/>
      <c r="V23" s="62"/>
      <c r="W23" s="61">
        <v>0.15</v>
      </c>
      <c r="X23" s="62"/>
      <c r="Y23" s="62"/>
      <c r="Z23" s="62"/>
      <c r="AA23" s="62"/>
      <c r="AB23" s="69"/>
      <c r="AC23" s="69"/>
      <c r="AD23" s="69"/>
      <c r="AE23" s="68"/>
    </row>
    <row r="24" ht="26" customHeight="1" spans="1:31">
      <c r="A24" s="52"/>
      <c r="B24" s="47"/>
      <c r="C24" s="47" t="s">
        <v>81</v>
      </c>
      <c r="D24" s="47" t="s">
        <v>93</v>
      </c>
      <c r="E24" s="47" t="s">
        <v>94</v>
      </c>
      <c r="F24" s="47" t="s">
        <v>67</v>
      </c>
      <c r="G24" s="51">
        <v>45292</v>
      </c>
      <c r="H24" s="51">
        <v>45627</v>
      </c>
      <c r="I24" s="59">
        <v>2</v>
      </c>
      <c r="J24" s="60" t="s">
        <v>68</v>
      </c>
      <c r="K24" s="60" t="s">
        <v>69</v>
      </c>
      <c r="L24" s="60" t="s">
        <v>70</v>
      </c>
      <c r="M24" s="60" t="s">
        <v>69</v>
      </c>
      <c r="N24" s="60">
        <v>2.36</v>
      </c>
      <c r="O24" s="61">
        <f t="shared" si="2"/>
        <v>2.36</v>
      </c>
      <c r="P24" s="61">
        <f t="shared" si="3"/>
        <v>0</v>
      </c>
      <c r="Q24" s="61"/>
      <c r="R24" s="61"/>
      <c r="S24" s="62"/>
      <c r="T24" s="62"/>
      <c r="U24" s="62"/>
      <c r="V24" s="62"/>
      <c r="W24" s="61">
        <v>2.36</v>
      </c>
      <c r="X24" s="62"/>
      <c r="Y24" s="62"/>
      <c r="Z24" s="62"/>
      <c r="AA24" s="62"/>
      <c r="AB24" s="69"/>
      <c r="AC24" s="69"/>
      <c r="AD24" s="69"/>
      <c r="AE24" s="68"/>
    </row>
    <row r="25" ht="26" customHeight="1" spans="1:31">
      <c r="A25" s="52"/>
      <c r="B25" s="47"/>
      <c r="C25" s="47" t="s">
        <v>95</v>
      </c>
      <c r="D25" s="47" t="s">
        <v>77</v>
      </c>
      <c r="E25" s="47" t="s">
        <v>78</v>
      </c>
      <c r="F25" s="47">
        <v>31099</v>
      </c>
      <c r="G25" s="47">
        <v>2024.9</v>
      </c>
      <c r="H25" s="47">
        <v>2024.12</v>
      </c>
      <c r="I25" s="59">
        <v>8</v>
      </c>
      <c r="J25" s="60" t="s">
        <v>68</v>
      </c>
      <c r="K25" s="60" t="s">
        <v>69</v>
      </c>
      <c r="L25" s="60" t="s">
        <v>70</v>
      </c>
      <c r="M25" s="60" t="s">
        <v>70</v>
      </c>
      <c r="N25" s="60">
        <v>3.96</v>
      </c>
      <c r="O25" s="61">
        <f t="shared" si="2"/>
        <v>3.96</v>
      </c>
      <c r="P25" s="61">
        <f t="shared" si="3"/>
        <v>3.96</v>
      </c>
      <c r="Q25" s="61">
        <v>3.96</v>
      </c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0"/>
      <c r="AC25" s="60"/>
      <c r="AD25" s="60"/>
      <c r="AE25" s="60"/>
    </row>
  </sheetData>
  <autoFilter xmlns:etc="http://www.wps.cn/officeDocument/2017/etCustomData" ref="A7:AL25" etc:filterBottomFollowUsedRange="0">
    <extLst/>
  </autoFilter>
  <mergeCells count="32">
    <mergeCell ref="B1:E1"/>
    <mergeCell ref="A2:AE2"/>
    <mergeCell ref="AB3:AC3"/>
    <mergeCell ref="O4:AB4"/>
    <mergeCell ref="P5:R5"/>
    <mergeCell ref="W5:AA5"/>
    <mergeCell ref="A4:A6"/>
    <mergeCell ref="A9:A25"/>
    <mergeCell ref="B4:B6"/>
    <mergeCell ref="B9:B19"/>
    <mergeCell ref="B20:B25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5:O6"/>
    <mergeCell ref="S5:S6"/>
    <mergeCell ref="T5:T6"/>
    <mergeCell ref="U5:U6"/>
    <mergeCell ref="V5:V6"/>
    <mergeCell ref="AB5:AB6"/>
    <mergeCell ref="AC5:AC6"/>
    <mergeCell ref="AD5:AD6"/>
    <mergeCell ref="AE4:AE6"/>
  </mergeCells>
  <pageMargins left="0.629861111111111" right="0.156944444444444" top="1" bottom="1" header="0.5" footer="0.5"/>
  <pageSetup paperSize="9" scale="61" firstPageNumber="8" fitToHeight="0" orientation="portrait" useFirstPageNumber="1" horizontalDpi="600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workbookViewId="0">
      <selection activeCell="F19" sqref="F19"/>
    </sheetView>
  </sheetViews>
  <sheetFormatPr defaultColWidth="9" defaultRowHeight="14.25" outlineLevelRow="6"/>
  <cols>
    <col min="1" max="1" width="5.875" style="22" customWidth="1"/>
    <col min="2" max="2" width="8.125" style="22" customWidth="1"/>
    <col min="3" max="3" width="14.25" style="23" customWidth="1"/>
    <col min="4" max="4" width="10" style="22" customWidth="1"/>
    <col min="5" max="5" width="14" style="22" customWidth="1"/>
    <col min="6" max="6" width="15.875" style="22" customWidth="1"/>
    <col min="7" max="9" width="10" style="22" customWidth="1"/>
    <col min="10" max="10" width="11" style="22" customWidth="1"/>
    <col min="11" max="11" width="10.875" style="22" customWidth="1"/>
    <col min="12" max="12" width="7.625" style="22" customWidth="1"/>
    <col min="13" max="13" width="8.25" style="22" customWidth="1"/>
    <col min="14" max="14" width="8.125" style="22" customWidth="1"/>
    <col min="15" max="15" width="9.375" style="22" customWidth="1"/>
    <col min="16" max="16" width="7.75" style="22" customWidth="1"/>
    <col min="17" max="18" width="9" style="22" hidden="1" customWidth="1"/>
    <col min="19" max="19" width="18.5" style="22" hidden="1" customWidth="1"/>
    <col min="20" max="16384" width="9" style="22"/>
  </cols>
  <sheetData>
    <row r="1" ht="18.75" spans="1:2">
      <c r="A1" s="24" t="s">
        <v>96</v>
      </c>
      <c r="B1" s="24"/>
    </row>
    <row r="2" s="22" customFormat="1" ht="20.25" spans="1:19">
      <c r="A2" s="25" t="s">
        <v>97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="22" customFormat="1" ht="22" customHeight="1" spans="1:19">
      <c r="A3" s="26"/>
      <c r="B3" s="27"/>
      <c r="C3" s="28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33" t="s">
        <v>29</v>
      </c>
      <c r="Q3" s="27"/>
      <c r="R3" s="27"/>
      <c r="S3" s="33" t="s">
        <v>29</v>
      </c>
    </row>
    <row r="4" s="22" customFormat="1" ht="19" customHeight="1" spans="1:19">
      <c r="A4" s="29" t="s">
        <v>98</v>
      </c>
      <c r="B4" s="13" t="s">
        <v>99</v>
      </c>
      <c r="C4" s="13" t="s">
        <v>100</v>
      </c>
      <c r="D4" s="29" t="s">
        <v>101</v>
      </c>
      <c r="E4" s="29"/>
      <c r="F4" s="29"/>
      <c r="G4" s="29"/>
      <c r="H4" s="29"/>
      <c r="I4" s="29"/>
      <c r="J4" s="13" t="s">
        <v>102</v>
      </c>
      <c r="K4" s="13"/>
      <c r="L4" s="13"/>
      <c r="M4" s="13"/>
      <c r="N4" s="13"/>
      <c r="O4" s="13"/>
      <c r="P4" s="13"/>
      <c r="Q4" s="13" t="s">
        <v>103</v>
      </c>
      <c r="R4" s="13" t="s">
        <v>104</v>
      </c>
      <c r="S4" s="13" t="s">
        <v>105</v>
      </c>
    </row>
    <row r="5" s="22" customFormat="1" ht="20" customHeight="1" spans="1:19">
      <c r="A5" s="29"/>
      <c r="B5" s="13"/>
      <c r="C5" s="13"/>
      <c r="D5" s="13" t="s">
        <v>106</v>
      </c>
      <c r="E5" s="13" t="s">
        <v>107</v>
      </c>
      <c r="F5" s="13" t="s">
        <v>108</v>
      </c>
      <c r="G5" s="13" t="s">
        <v>109</v>
      </c>
      <c r="H5" s="13"/>
      <c r="I5" s="13"/>
      <c r="J5" s="13" t="s">
        <v>64</v>
      </c>
      <c r="K5" s="13" t="s">
        <v>46</v>
      </c>
      <c r="L5" s="13" t="s">
        <v>110</v>
      </c>
      <c r="M5" s="13" t="s">
        <v>111</v>
      </c>
      <c r="N5" s="13" t="s">
        <v>112</v>
      </c>
      <c r="O5" s="13"/>
      <c r="P5" s="13"/>
      <c r="Q5" s="13"/>
      <c r="R5" s="13"/>
      <c r="S5" s="13"/>
    </row>
    <row r="6" s="22" customFormat="1" ht="46" customHeight="1" spans="1:19">
      <c r="A6" s="29"/>
      <c r="B6" s="13"/>
      <c r="C6" s="13"/>
      <c r="D6" s="13"/>
      <c r="E6" s="13"/>
      <c r="F6" s="13"/>
      <c r="G6" s="13" t="s">
        <v>113</v>
      </c>
      <c r="H6" s="13" t="s">
        <v>114</v>
      </c>
      <c r="I6" s="13" t="s">
        <v>115</v>
      </c>
      <c r="J6" s="13"/>
      <c r="K6" s="13"/>
      <c r="L6" s="13"/>
      <c r="M6" s="13"/>
      <c r="N6" s="13" t="s">
        <v>16</v>
      </c>
      <c r="O6" s="13" t="s">
        <v>116</v>
      </c>
      <c r="P6" s="13" t="s">
        <v>117</v>
      </c>
      <c r="Q6" s="13"/>
      <c r="R6" s="13"/>
      <c r="S6" s="13"/>
    </row>
    <row r="7" s="22" customFormat="1" ht="25" customHeight="1" spans="1:19">
      <c r="A7" s="30"/>
      <c r="B7" s="31"/>
      <c r="C7" s="32" t="s">
        <v>118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4"/>
      <c r="R7" s="34"/>
      <c r="S7" s="34"/>
    </row>
  </sheetData>
  <autoFilter xmlns:etc="http://www.wps.cn/officeDocument/2017/etCustomData" ref="A6:IV7" etc:filterBottomFollowUsedRange="0">
    <extLst/>
  </autoFilter>
  <mergeCells count="20">
    <mergeCell ref="A1:B1"/>
    <mergeCell ref="A2:S2"/>
    <mergeCell ref="D4:I4"/>
    <mergeCell ref="J4:P4"/>
    <mergeCell ref="G5:I5"/>
    <mergeCell ref="N5:P5"/>
    <mergeCell ref="A7:B7"/>
    <mergeCell ref="A4:A6"/>
    <mergeCell ref="B4:B6"/>
    <mergeCell ref="C4:C6"/>
    <mergeCell ref="D5:D6"/>
    <mergeCell ref="E5:E6"/>
    <mergeCell ref="F5:F6"/>
    <mergeCell ref="J5:J6"/>
    <mergeCell ref="K5:K6"/>
    <mergeCell ref="L5:L6"/>
    <mergeCell ref="M5:M6"/>
    <mergeCell ref="Q4:Q6"/>
    <mergeCell ref="R4:R6"/>
    <mergeCell ref="S4:S6"/>
  </mergeCells>
  <pageMargins left="0.590277777777778" right="0.314583333333333" top="0.629861111111111" bottom="0.629861111111111" header="0.5" footer="0.5"/>
  <pageSetup paperSize="9" scale="80" firstPageNumber="41" orientation="landscape" useFirstPageNumber="1" horizontalDpi="600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workbookViewId="0">
      <selection activeCell="G18" sqref="G18"/>
    </sheetView>
  </sheetViews>
  <sheetFormatPr defaultColWidth="9" defaultRowHeight="14.25"/>
  <cols>
    <col min="1" max="1" width="9.75" style="5" customWidth="1"/>
    <col min="2" max="2" width="26" style="5" customWidth="1"/>
    <col min="3" max="3" width="12.875" style="6"/>
    <col min="4" max="4" width="11.375" style="6"/>
    <col min="5" max="5" width="11.625" style="6" customWidth="1"/>
    <col min="6" max="6" width="10.5" style="6" customWidth="1"/>
    <col min="7" max="7" width="9.375" style="6" customWidth="1"/>
    <col min="8" max="8" width="10.75" style="6" customWidth="1"/>
    <col min="9" max="9" width="9.125" style="6" customWidth="1"/>
    <col min="10" max="10" width="6.125" style="6" customWidth="1"/>
    <col min="11" max="11" width="9.125" style="6" customWidth="1"/>
    <col min="12" max="12" width="12.875" style="6"/>
    <col min="13" max="13" width="6.875" style="5" customWidth="1"/>
    <col min="14" max="16384" width="9" style="5"/>
  </cols>
  <sheetData>
    <row r="1" s="1" customFormat="1" ht="23" customHeight="1" spans="1:12">
      <c r="A1" s="7" t="s">
        <v>119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</row>
    <row r="2" s="1" customFormat="1" ht="34" customHeight="1" spans="1:13">
      <c r="A2" s="9" t="s">
        <v>120</v>
      </c>
      <c r="B2" s="9"/>
      <c r="C2" s="10"/>
      <c r="D2" s="10"/>
      <c r="E2" s="10"/>
      <c r="F2" s="10"/>
      <c r="G2" s="10"/>
      <c r="H2" s="10"/>
      <c r="I2" s="10"/>
      <c r="J2" s="10"/>
      <c r="K2" s="10"/>
      <c r="L2" s="10"/>
      <c r="M2" s="9"/>
    </row>
    <row r="3" s="1" customFormat="1" spans="1:13">
      <c r="A3" s="11"/>
      <c r="B3" s="11"/>
      <c r="C3" s="12"/>
      <c r="D3" s="8"/>
      <c r="E3" s="8"/>
      <c r="F3" s="8"/>
      <c r="G3" s="8"/>
      <c r="H3" s="8"/>
      <c r="I3" s="8"/>
      <c r="J3" s="8"/>
      <c r="K3" s="8"/>
      <c r="L3" s="20"/>
      <c r="M3" s="21"/>
    </row>
    <row r="4" s="2" customFormat="1" ht="17.25" customHeight="1" spans="1:13">
      <c r="A4" s="13" t="s">
        <v>121</v>
      </c>
      <c r="B4" s="13" t="s">
        <v>122</v>
      </c>
      <c r="C4" s="14" t="s">
        <v>123</v>
      </c>
      <c r="D4" s="14"/>
      <c r="E4" s="14"/>
      <c r="F4" s="14"/>
      <c r="G4" s="14"/>
      <c r="H4" s="14"/>
      <c r="I4" s="14"/>
      <c r="J4" s="14"/>
      <c r="K4" s="14"/>
      <c r="L4" s="14"/>
      <c r="M4" s="13" t="s">
        <v>10</v>
      </c>
    </row>
    <row r="5" s="2" customFormat="1" ht="17.25" customHeight="1" spans="1:13">
      <c r="A5" s="13"/>
      <c r="B5" s="13"/>
      <c r="C5" s="14" t="s">
        <v>64</v>
      </c>
      <c r="D5" s="14" t="s">
        <v>124</v>
      </c>
      <c r="E5" s="14"/>
      <c r="F5" s="14"/>
      <c r="G5" s="14"/>
      <c r="H5" s="14" t="s">
        <v>125</v>
      </c>
      <c r="I5" s="14"/>
      <c r="J5" s="14" t="s">
        <v>126</v>
      </c>
      <c r="K5" s="14"/>
      <c r="L5" s="14" t="s">
        <v>127</v>
      </c>
      <c r="M5" s="13"/>
    </row>
    <row r="6" s="2" customFormat="1" ht="17.25" customHeight="1" spans="1:13">
      <c r="A6" s="13"/>
      <c r="B6" s="13"/>
      <c r="C6" s="14"/>
      <c r="D6" s="14" t="s">
        <v>16</v>
      </c>
      <c r="E6" s="14" t="s">
        <v>128</v>
      </c>
      <c r="F6" s="14"/>
      <c r="G6" s="14" t="s">
        <v>129</v>
      </c>
      <c r="H6" s="14"/>
      <c r="I6" s="14"/>
      <c r="J6" s="14"/>
      <c r="K6" s="14"/>
      <c r="L6" s="14"/>
      <c r="M6" s="13"/>
    </row>
    <row r="7" s="2" customFormat="1" ht="23" customHeight="1" spans="1:13">
      <c r="A7" s="13"/>
      <c r="B7" s="13"/>
      <c r="C7" s="14" t="s">
        <v>130</v>
      </c>
      <c r="D7" s="14" t="s">
        <v>130</v>
      </c>
      <c r="E7" s="14" t="s">
        <v>131</v>
      </c>
      <c r="F7" s="14" t="s">
        <v>130</v>
      </c>
      <c r="G7" s="14" t="s">
        <v>130</v>
      </c>
      <c r="H7" s="14" t="s">
        <v>131</v>
      </c>
      <c r="I7" s="14" t="s">
        <v>130</v>
      </c>
      <c r="J7" s="14" t="s">
        <v>132</v>
      </c>
      <c r="K7" s="14" t="s">
        <v>130</v>
      </c>
      <c r="L7" s="14" t="s">
        <v>130</v>
      </c>
      <c r="M7" s="13"/>
    </row>
    <row r="8" s="3" customFormat="1" ht="30" customHeight="1" spans="1:13">
      <c r="A8" s="15"/>
      <c r="B8" s="16" t="s">
        <v>18</v>
      </c>
      <c r="C8" s="17">
        <v>69.48</v>
      </c>
      <c r="D8" s="17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17">
        <f>L9</f>
        <v>69.48</v>
      </c>
      <c r="M8" s="16"/>
    </row>
    <row r="9" s="2" customFormat="1" ht="24" customHeight="1" spans="1:13">
      <c r="A9" s="18">
        <v>604001</v>
      </c>
      <c r="B9" s="18" t="s">
        <v>133</v>
      </c>
      <c r="C9" s="19">
        <v>69.48</v>
      </c>
      <c r="D9" s="19"/>
      <c r="E9" s="19"/>
      <c r="F9" s="19"/>
      <c r="G9" s="19"/>
      <c r="H9" s="19"/>
      <c r="I9" s="19"/>
      <c r="J9" s="19"/>
      <c r="K9" s="19"/>
      <c r="L9" s="19">
        <v>69.48</v>
      </c>
      <c r="M9" s="18"/>
    </row>
    <row r="10" s="1" customFormat="1" spans="3:12"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="4" customFormat="1"/>
    <row r="12" s="4" customFormat="1"/>
    <row r="13" s="4" customFormat="1"/>
    <row r="14" s="4" customFormat="1"/>
    <row r="15" s="4" customFormat="1"/>
    <row r="16" s="4" customFormat="1"/>
    <row r="17" s="4" customFormat="1"/>
    <row r="18" s="4" customFormat="1"/>
    <row r="19" s="4" customFormat="1"/>
    <row r="20" s="4" customFormat="1"/>
    <row r="21" s="4" customFormat="1"/>
    <row r="22" s="4" customFormat="1"/>
    <row r="23" s="4" customFormat="1"/>
    <row r="24" s="4" customFormat="1"/>
    <row r="25" s="4" customFormat="1"/>
    <row r="26" s="4" customFormat="1"/>
    <row r="27" s="4" customFormat="1"/>
    <row r="28" s="4" customFormat="1"/>
    <row r="29" s="4" customFormat="1"/>
    <row r="30" s="4" customFormat="1"/>
    <row r="31" s="4" customFormat="1"/>
    <row r="32" s="4" customFormat="1"/>
    <row r="33" s="4" customFormat="1"/>
    <row r="34" s="4" customFormat="1"/>
    <row r="35" s="4" customFormat="1"/>
    <row r="36" s="4" customFormat="1"/>
    <row r="37" s="4" customFormat="1"/>
    <row r="38" s="4" customFormat="1"/>
    <row r="39" s="4" customFormat="1"/>
    <row r="40" s="4" customFormat="1"/>
    <row r="41" s="4" customFormat="1"/>
    <row r="42" s="4" customFormat="1"/>
    <row r="43" s="4" customFormat="1"/>
    <row r="44" s="4" customFormat="1"/>
    <row r="45" s="4" customFormat="1"/>
    <row r="46" s="4" customFormat="1"/>
    <row r="47" s="4" customFormat="1"/>
    <row r="48" s="4" customFormat="1"/>
    <row r="49" s="4" customFormat="1"/>
    <row r="50" s="4" customFormat="1"/>
    <row r="51" s="4" customFormat="1"/>
    <row r="52" s="4" customFormat="1"/>
    <row r="53" s="4" customFormat="1"/>
    <row r="54" s="4" customFormat="1"/>
    <row r="55" s="4" customFormat="1"/>
    <row r="56" s="4" customFormat="1"/>
    <row r="57" s="4" customFormat="1"/>
    <row r="58" s="4" customFormat="1"/>
    <row r="59" s="4" customFormat="1"/>
    <row r="60" s="4" customFormat="1"/>
    <row r="61" s="4" customForma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</sheetData>
  <autoFilter xmlns:etc="http://www.wps.cn/officeDocument/2017/etCustomData" ref="A7:M9" etc:filterBottomFollowUsedRange="0">
    <extLst/>
  </autoFilter>
  <mergeCells count="14">
    <mergeCell ref="A1:B1"/>
    <mergeCell ref="A2:M2"/>
    <mergeCell ref="A3:B3"/>
    <mergeCell ref="L3:M3"/>
    <mergeCell ref="C4:L4"/>
    <mergeCell ref="D5:G5"/>
    <mergeCell ref="E6:F6"/>
    <mergeCell ref="A4:A7"/>
    <mergeCell ref="B4:B7"/>
    <mergeCell ref="C5:C6"/>
    <mergeCell ref="L5:L6"/>
    <mergeCell ref="M4:M7"/>
    <mergeCell ref="H5:I6"/>
    <mergeCell ref="J5:K6"/>
  </mergeCells>
  <pageMargins left="0.751388888888889" right="0.354166666666667" top="0.432638888888889" bottom="0.393055555555556" header="0.5" footer="0.118055555555556"/>
  <pageSetup paperSize="9" scale="85" firstPageNumber="53" orientation="landscape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</vt:lpstr>
      <vt:lpstr>3</vt:lpstr>
      <vt:lpstr>4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</dc:creator>
  <cp:lastModifiedBy>Moon</cp:lastModifiedBy>
  <dcterms:created xsi:type="dcterms:W3CDTF">2024-11-11T08:14:00Z</dcterms:created>
  <dcterms:modified xsi:type="dcterms:W3CDTF">2024-11-27T01:06:38Z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D81A00F6FEAC4163893EC82DA3C92326_12</vt:lpwstr>
  </property>
</Properties>
</file>